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LISTINGS - VOLANO\Animal\Red Oak Animal Clinic - ANI007\Deal Room\"/>
    </mc:Choice>
  </mc:AlternateContent>
  <bookViews>
    <workbookView xWindow="0" yWindow="0" windowWidth="20490" windowHeight="7530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D11" i="1" l="1"/>
  <c r="C11" i="1"/>
  <c r="B11" i="1"/>
  <c r="E26" i="1"/>
  <c r="D26" i="1"/>
  <c r="D28" i="1" s="1"/>
  <c r="D29" i="1" s="1"/>
  <c r="C26" i="1"/>
  <c r="C28" i="1" s="1"/>
  <c r="C29" i="1" s="1"/>
  <c r="B26" i="1"/>
  <c r="E28" i="1"/>
  <c r="E29" i="1" s="1"/>
  <c r="F18" i="1"/>
  <c r="F26" i="1" s="1"/>
  <c r="B28" i="1" l="1"/>
  <c r="B29" i="1" s="1"/>
  <c r="F28" i="1" l="1"/>
  <c r="F29" i="1" l="1"/>
  <c r="F30" i="1"/>
</calcChain>
</file>

<file path=xl/sharedStrings.xml><?xml version="1.0" encoding="utf-8"?>
<sst xmlns="http://schemas.openxmlformats.org/spreadsheetml/2006/main" count="28" uniqueCount="26">
  <si>
    <t>TOTAL ADDBACKS:</t>
  </si>
  <si>
    <t>GROSS SALES</t>
  </si>
  <si>
    <t>Description of Financial Statement</t>
  </si>
  <si>
    <t>Contributions/Donations</t>
  </si>
  <si>
    <t>Notes</t>
  </si>
  <si>
    <t>Auto-Personal Use</t>
  </si>
  <si>
    <t>Net Income Shown on Financial Statement</t>
  </si>
  <si>
    <t>ADDBACKS:</t>
  </si>
  <si>
    <t xml:space="preserve">% Change Over Prev. Year </t>
  </si>
  <si>
    <t>Recasted Cash Flow Analysis</t>
  </si>
  <si>
    <t xml:space="preserve">Rent </t>
  </si>
  <si>
    <t>Seller's Cash Flow =
Total Addbacks +
 Net Income</t>
  </si>
  <si>
    <t>Profit Margin</t>
  </si>
  <si>
    <t>Profit &amp; Loss Statement</t>
  </si>
  <si>
    <t>Tax Return</t>
  </si>
  <si>
    <t>Depreication</t>
  </si>
  <si>
    <t>Health Insurance</t>
  </si>
  <si>
    <t>Personal Cell Phone</t>
  </si>
  <si>
    <t>Travel &amp; Meals</t>
  </si>
  <si>
    <t>Contracted Labor</t>
  </si>
  <si>
    <t xml:space="preserve">Property Tax </t>
  </si>
  <si>
    <t>Non Cash Item</t>
  </si>
  <si>
    <t xml:space="preserve">$100/month </t>
  </si>
  <si>
    <t>Labor pay to Vets when owner began traveling 40% of the time away from his office</t>
  </si>
  <si>
    <t>New Owner's Rent monthly will be $1,200</t>
  </si>
  <si>
    <t xml:space="preserve">Seller maintains Real Estate - non-onward going expense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</si>
</sst>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63A537"/>
      <name val="Arial"/>
      <family val="2"/>
    </font>
    <font>
      <b/>
      <u/>
      <sz val="11"/>
      <color theme="1"/>
      <name val="Arial"/>
      <family val="2"/>
    </font>
    <font>
      <b/>
      <sz val="20"/>
      <color rgb="FF55274E"/>
      <name val="Arial"/>
      <family val="2"/>
    </font>
    <font>
      <b/>
      <i/>
      <sz val="10"/>
      <color rgb="FF55274E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2"/>
      <color rgb="FF55274E"/>
      <name val="Arial"/>
      <family val="2"/>
    </font>
    <font>
      <i/>
      <sz val="8"/>
      <name val="Arial"/>
      <family val="2"/>
    </font>
    <font>
      <b/>
      <i/>
      <sz val="9"/>
      <color rgb="FF55274E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5" fontId="6" fillId="0" borderId="1" xfId="0" applyNumberFormat="1" applyFont="1" applyBorder="1" applyAlignment="1">
      <alignment horizontal="left"/>
    </xf>
    <xf numFmtId="0" fontId="9" fillId="0" borderId="0" xfId="0" applyFont="1"/>
    <xf numFmtId="0" fontId="10" fillId="0" borderId="1" xfId="0" applyFont="1" applyBorder="1" applyAlignment="1">
      <alignment horizontal="right" wrapText="1"/>
    </xf>
    <xf numFmtId="0" fontId="11" fillId="0" borderId="0" xfId="0" applyFont="1"/>
    <xf numFmtId="10" fontId="6" fillId="0" borderId="1" xfId="2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/>
    </xf>
    <xf numFmtId="14" fontId="11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Fill="1" applyBorder="1"/>
    <xf numFmtId="0" fontId="2" fillId="0" borderId="0" xfId="0" applyFont="1" applyFill="1" applyBorder="1"/>
    <xf numFmtId="164" fontId="7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2" fontId="10" fillId="3" borderId="1" xfId="0" applyNumberFormat="1" applyFont="1" applyFill="1" applyBorder="1" applyAlignment="1">
      <alignment horizontal="right" wrapText="1"/>
    </xf>
    <xf numFmtId="42" fontId="10" fillId="3" borderId="1" xfId="1" applyNumberFormat="1" applyFont="1" applyFill="1" applyBorder="1"/>
    <xf numFmtId="42" fontId="10" fillId="3" borderId="1" xfId="0" applyNumberFormat="1" applyFont="1" applyFill="1" applyBorder="1" applyAlignment="1"/>
    <xf numFmtId="42" fontId="6" fillId="3" borderId="1" xfId="1" applyNumberFormat="1" applyFont="1" applyFill="1" applyBorder="1"/>
    <xf numFmtId="0" fontId="19" fillId="0" borderId="0" xfId="0" applyFont="1" applyAlignment="1">
      <alignment horizontal="left"/>
    </xf>
    <xf numFmtId="5" fontId="21" fillId="3" borderId="1" xfId="0" applyNumberFormat="1" applyFont="1" applyFill="1" applyBorder="1" applyAlignment="1">
      <alignment horizontal="left" wrapText="1"/>
    </xf>
    <xf numFmtId="5" fontId="21" fillId="3" borderId="1" xfId="0" applyNumberFormat="1" applyFont="1" applyFill="1" applyBorder="1" applyAlignment="1">
      <alignment horizontal="left"/>
    </xf>
    <xf numFmtId="164" fontId="25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right" wrapText="1"/>
    </xf>
    <xf numFmtId="0" fontId="26" fillId="0" borderId="1" xfId="0" applyFont="1" applyBorder="1" applyAlignment="1">
      <alignment horizontal="right" wrapText="1"/>
    </xf>
    <xf numFmtId="0" fontId="27" fillId="3" borderId="1" xfId="0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right" wrapText="1"/>
    </xf>
    <xf numFmtId="0" fontId="17" fillId="3" borderId="1" xfId="0" applyFont="1" applyFill="1" applyBorder="1" applyAlignment="1">
      <alignment horizontal="right" wrapText="1"/>
    </xf>
    <xf numFmtId="42" fontId="22" fillId="3" borderId="1" xfId="0" applyNumberFormat="1" applyFont="1" applyFill="1" applyBorder="1" applyAlignment="1"/>
    <xf numFmtId="42" fontId="8" fillId="3" borderId="1" xfId="1" applyNumberFormat="1" applyFont="1" applyFill="1" applyBorder="1"/>
    <xf numFmtId="0" fontId="27" fillId="0" borderId="1" xfId="0" applyFont="1" applyFill="1" applyBorder="1" applyAlignment="1">
      <alignment horizontal="right" wrapText="1"/>
    </xf>
    <xf numFmtId="42" fontId="10" fillId="0" borderId="1" xfId="1" applyNumberFormat="1" applyFont="1" applyFill="1" applyBorder="1"/>
    <xf numFmtId="42" fontId="6" fillId="0" borderId="1" xfId="1" applyNumberFormat="1" applyFont="1" applyFill="1" applyBorder="1"/>
    <xf numFmtId="5" fontId="21" fillId="0" borderId="1" xfId="0" applyNumberFormat="1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right" wrapText="1"/>
    </xf>
    <xf numFmtId="42" fontId="8" fillId="0" borderId="1" xfId="1" applyNumberFormat="1" applyFont="1" applyFill="1" applyBorder="1"/>
    <xf numFmtId="0" fontId="5" fillId="0" borderId="1" xfId="0" applyFont="1" applyFill="1" applyBorder="1" applyAlignment="1">
      <alignment horizontal="right" wrapText="1"/>
    </xf>
    <xf numFmtId="42" fontId="10" fillId="0" borderId="1" xfId="0" applyNumberFormat="1" applyFont="1" applyFill="1" applyBorder="1" applyAlignment="1">
      <alignment horizontal="right"/>
    </xf>
    <xf numFmtId="42" fontId="23" fillId="0" borderId="1" xfId="0" applyNumberFormat="1" applyFont="1" applyFill="1" applyBorder="1" applyAlignment="1">
      <alignment horizontal="right" wrapText="1"/>
    </xf>
    <xf numFmtId="42" fontId="24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42" fontId="10" fillId="0" borderId="1" xfId="0" applyNumberFormat="1" applyFont="1" applyFill="1" applyBorder="1" applyAlignment="1">
      <alignment horizontal="right" wrapText="1"/>
    </xf>
    <xf numFmtId="5" fontId="21" fillId="0" borderId="1" xfId="0" applyNumberFormat="1" applyFont="1" applyFill="1" applyBorder="1" applyAlignment="1">
      <alignment horizontal="left"/>
    </xf>
    <xf numFmtId="9" fontId="10" fillId="0" borderId="1" xfId="2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horizontal="right" wrapText="1"/>
    </xf>
    <xf numFmtId="9" fontId="8" fillId="0" borderId="1" xfId="0" applyNumberFormat="1" applyFont="1" applyFill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4D5053"/>
      <color rgb="FF55274E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37"/>
  <sheetViews>
    <sheetView tabSelected="1" view="pageLayout" topLeftCell="A20" zoomScaleNormal="110" workbookViewId="0">
      <selection activeCell="G38" sqref="G38"/>
    </sheetView>
  </sheetViews>
  <sheetFormatPr defaultRowHeight="14.25" x14ac:dyDescent="0.2"/>
  <cols>
    <col min="1" max="1" width="25.140625" style="1" customWidth="1"/>
    <col min="2" max="5" width="18.42578125" style="1" customWidth="1"/>
    <col min="6" max="6" width="18.42578125" style="1" hidden="1" customWidth="1"/>
    <col min="7" max="7" width="44.85546875" style="1" customWidth="1"/>
    <col min="8" max="16384" width="9.140625" style="1"/>
  </cols>
  <sheetData>
    <row r="7" spans="1:7" ht="26.25" x14ac:dyDescent="0.4">
      <c r="C7" s="2"/>
      <c r="D7" s="3"/>
      <c r="E7" s="28" t="s">
        <v>9</v>
      </c>
      <c r="F7" s="3"/>
      <c r="G7" s="3"/>
    </row>
    <row r="8" spans="1:7" ht="31.5" x14ac:dyDescent="0.25">
      <c r="A8" s="38" t="s">
        <v>2</v>
      </c>
      <c r="B8" s="4" t="s">
        <v>13</v>
      </c>
      <c r="C8" s="5" t="s">
        <v>14</v>
      </c>
      <c r="D8" s="6" t="s">
        <v>14</v>
      </c>
      <c r="E8" s="6" t="s">
        <v>14</v>
      </c>
      <c r="F8" s="6"/>
      <c r="G8" s="7" t="s">
        <v>4</v>
      </c>
    </row>
    <row r="9" spans="1:7" x14ac:dyDescent="0.2">
      <c r="A9" s="36"/>
      <c r="B9" s="27">
        <v>2015</v>
      </c>
      <c r="C9" s="27">
        <v>2014</v>
      </c>
      <c r="D9" s="27">
        <v>2013</v>
      </c>
      <c r="E9" s="27">
        <v>2012</v>
      </c>
      <c r="F9" s="27">
        <v>2012</v>
      </c>
      <c r="G9" s="27"/>
    </row>
    <row r="10" spans="1:7" ht="15.75" x14ac:dyDescent="0.25">
      <c r="A10" s="39" t="s">
        <v>1</v>
      </c>
      <c r="B10" s="31">
        <v>291480</v>
      </c>
      <c r="C10" s="30">
        <v>309360</v>
      </c>
      <c r="D10" s="30">
        <v>307793</v>
      </c>
      <c r="E10" s="30">
        <v>309538</v>
      </c>
      <c r="F10" s="32"/>
      <c r="G10" s="34"/>
    </row>
    <row r="11" spans="1:7" s="9" customFormat="1" ht="12.75" x14ac:dyDescent="0.2">
      <c r="A11" s="48" t="s">
        <v>8</v>
      </c>
      <c r="B11" s="59">
        <f>(B10-C10)/C10</f>
        <v>-5.7796741660201705E-2</v>
      </c>
      <c r="C11" s="59">
        <f>(C10-D10)/D10</f>
        <v>5.0910839427797255E-3</v>
      </c>
      <c r="D11" s="59">
        <f>(D10-E10)/E10</f>
        <v>-5.6374338530325837E-3</v>
      </c>
      <c r="E11" s="58"/>
      <c r="F11" s="49"/>
      <c r="G11" s="47"/>
    </row>
    <row r="12" spans="1:7" x14ac:dyDescent="0.2">
      <c r="A12" s="41"/>
      <c r="B12" s="42"/>
      <c r="C12" s="43"/>
      <c r="D12" s="43"/>
      <c r="E12" s="43"/>
      <c r="F12" s="32"/>
      <c r="G12" s="34"/>
    </row>
    <row r="13" spans="1:7" ht="25.5" x14ac:dyDescent="0.2">
      <c r="A13" s="50" t="s">
        <v>6</v>
      </c>
      <c r="B13" s="51">
        <v>76424</v>
      </c>
      <c r="C13" s="45">
        <v>65923</v>
      </c>
      <c r="D13" s="45">
        <v>108844</v>
      </c>
      <c r="E13" s="45">
        <v>77048</v>
      </c>
      <c r="F13" s="46"/>
      <c r="G13" s="47"/>
    </row>
    <row r="14" spans="1:7" x14ac:dyDescent="0.2">
      <c r="A14" s="50"/>
      <c r="B14" s="52"/>
      <c r="C14" s="45"/>
      <c r="D14" s="45"/>
      <c r="E14" s="45"/>
      <c r="F14" s="46"/>
      <c r="G14" s="47"/>
    </row>
    <row r="15" spans="1:7" ht="15.75" x14ac:dyDescent="0.25">
      <c r="A15" s="44" t="s">
        <v>7</v>
      </c>
      <c r="B15" s="53"/>
      <c r="C15" s="45"/>
      <c r="D15" s="45"/>
      <c r="E15" s="45"/>
      <c r="F15" s="46"/>
      <c r="G15" s="47"/>
    </row>
    <row r="16" spans="1:7" s="11" customFormat="1" ht="12.75" x14ac:dyDescent="0.2">
      <c r="A16" s="37" t="s">
        <v>15</v>
      </c>
      <c r="B16" s="29"/>
      <c r="C16" s="30">
        <v>22590</v>
      </c>
      <c r="D16" s="30"/>
      <c r="E16" s="30">
        <v>3543</v>
      </c>
      <c r="F16" s="30"/>
      <c r="G16" s="34" t="s">
        <v>21</v>
      </c>
    </row>
    <row r="17" spans="1:7" s="11" customFormat="1" ht="12.75" x14ac:dyDescent="0.2">
      <c r="A17" s="54" t="s">
        <v>3</v>
      </c>
      <c r="B17" s="55">
        <v>8918</v>
      </c>
      <c r="C17" s="45"/>
      <c r="D17" s="45"/>
      <c r="E17" s="45"/>
      <c r="F17" s="45"/>
      <c r="G17" s="47"/>
    </row>
    <row r="18" spans="1:7" s="11" customFormat="1" ht="12.75" x14ac:dyDescent="0.2">
      <c r="A18" s="37" t="s">
        <v>16</v>
      </c>
      <c r="B18" s="29"/>
      <c r="C18" s="29">
        <v>1037</v>
      </c>
      <c r="D18" s="29">
        <v>3957</v>
      </c>
      <c r="E18" s="29">
        <v>3842</v>
      </c>
      <c r="F18" s="29">
        <f>(F16+F17)*0.11</f>
        <v>0</v>
      </c>
      <c r="G18" s="34"/>
    </row>
    <row r="19" spans="1:7" s="11" customFormat="1" ht="12.75" x14ac:dyDescent="0.2">
      <c r="A19" s="54" t="s">
        <v>17</v>
      </c>
      <c r="B19" s="55">
        <v>1200</v>
      </c>
      <c r="C19" s="45">
        <v>1200</v>
      </c>
      <c r="D19" s="45">
        <v>1200</v>
      </c>
      <c r="E19" s="45">
        <v>1200</v>
      </c>
      <c r="F19" s="45"/>
      <c r="G19" s="47" t="s">
        <v>22</v>
      </c>
    </row>
    <row r="20" spans="1:7" s="11" customFormat="1" ht="12.75" x14ac:dyDescent="0.2">
      <c r="A20" s="37" t="s">
        <v>18</v>
      </c>
      <c r="B20" s="29">
        <v>993</v>
      </c>
      <c r="C20" s="30"/>
      <c r="D20" s="30">
        <v>757</v>
      </c>
      <c r="E20" s="30"/>
      <c r="F20" s="30"/>
      <c r="G20" s="34"/>
    </row>
    <row r="21" spans="1:7" s="11" customFormat="1" ht="12.75" x14ac:dyDescent="0.2">
      <c r="A21" s="54" t="s">
        <v>5</v>
      </c>
      <c r="B21" s="55">
        <v>6456</v>
      </c>
      <c r="C21" s="45">
        <v>7696</v>
      </c>
      <c r="D21" s="45">
        <v>7043</v>
      </c>
      <c r="E21" s="45">
        <v>7488</v>
      </c>
      <c r="F21" s="45"/>
      <c r="G21" s="47"/>
    </row>
    <row r="22" spans="1:7" s="11" customFormat="1" ht="22.5" x14ac:dyDescent="0.2">
      <c r="A22" s="37" t="s">
        <v>19</v>
      </c>
      <c r="B22" s="29">
        <v>13025</v>
      </c>
      <c r="C22" s="30">
        <v>19194</v>
      </c>
      <c r="D22" s="30">
        <v>25623</v>
      </c>
      <c r="E22" s="30">
        <v>29585</v>
      </c>
      <c r="F22" s="30"/>
      <c r="G22" s="34" t="s">
        <v>23</v>
      </c>
    </row>
    <row r="23" spans="1:7" s="11" customFormat="1" ht="12.75" x14ac:dyDescent="0.2">
      <c r="A23" s="54" t="s">
        <v>10</v>
      </c>
      <c r="B23" s="55">
        <v>-14400</v>
      </c>
      <c r="C23" s="45">
        <v>-14400</v>
      </c>
      <c r="D23" s="45">
        <v>-14400</v>
      </c>
      <c r="E23" s="45">
        <v>-14400</v>
      </c>
      <c r="F23" s="45"/>
      <c r="G23" s="47" t="s">
        <v>24</v>
      </c>
    </row>
    <row r="24" spans="1:7" s="11" customFormat="1" ht="12.75" x14ac:dyDescent="0.2">
      <c r="A24" s="37" t="s">
        <v>20</v>
      </c>
      <c r="B24" s="29">
        <v>7434</v>
      </c>
      <c r="C24" s="30"/>
      <c r="D24" s="30"/>
      <c r="E24" s="30"/>
      <c r="F24" s="30"/>
      <c r="G24" s="34" t="s">
        <v>25</v>
      </c>
    </row>
    <row r="25" spans="1:7" x14ac:dyDescent="0.2">
      <c r="A25" s="54"/>
      <c r="B25" s="55"/>
      <c r="C25" s="45"/>
      <c r="D25" s="45"/>
      <c r="E25" s="45"/>
      <c r="F25" s="46"/>
      <c r="G25" s="47"/>
    </row>
    <row r="26" spans="1:7" ht="15.75" x14ac:dyDescent="0.25">
      <c r="A26" s="39" t="s">
        <v>0</v>
      </c>
      <c r="B26" s="31">
        <f>SUM(B16:B24)</f>
        <v>23626</v>
      </c>
      <c r="C26" s="31">
        <f>SUM(C16:C24)</f>
        <v>37317</v>
      </c>
      <c r="D26" s="31">
        <f>SUM(D16:D24)</f>
        <v>24180</v>
      </c>
      <c r="E26" s="31">
        <f>SUM(E16:E24)</f>
        <v>31258</v>
      </c>
      <c r="F26" s="31">
        <f>SUM(F16:F24)</f>
        <v>0</v>
      </c>
      <c r="G26" s="34"/>
    </row>
    <row r="27" spans="1:7" x14ac:dyDescent="0.2">
      <c r="A27" s="50"/>
      <c r="B27" s="52"/>
      <c r="C27" s="45"/>
      <c r="D27" s="45"/>
      <c r="E27" s="45"/>
      <c r="F27" s="46"/>
      <c r="G27" s="56"/>
    </row>
    <row r="28" spans="1:7" ht="47.25" x14ac:dyDescent="0.25">
      <c r="A28" s="40" t="s">
        <v>11</v>
      </c>
      <c r="B28" s="32">
        <f>B26+B13</f>
        <v>100050</v>
      </c>
      <c r="C28" s="32">
        <f>C26+C13</f>
        <v>103240</v>
      </c>
      <c r="D28" s="32">
        <f>D26+D13</f>
        <v>133024</v>
      </c>
      <c r="E28" s="32">
        <f>E26+E13</f>
        <v>108306</v>
      </c>
      <c r="F28" s="32">
        <f>F26+F13</f>
        <v>0</v>
      </c>
      <c r="G28" s="35"/>
    </row>
    <row r="29" spans="1:7" s="11" customFormat="1" ht="12.75" x14ac:dyDescent="0.2">
      <c r="A29" s="54" t="s">
        <v>12</v>
      </c>
      <c r="B29" s="57">
        <f>B28/B10</f>
        <v>0.34324825030876904</v>
      </c>
      <c r="C29" s="57">
        <f>C28/C10</f>
        <v>0.33372123092836825</v>
      </c>
      <c r="D29" s="57">
        <f>D28/D10</f>
        <v>0.43218656694596691</v>
      </c>
      <c r="E29" s="57">
        <f>E28/E10</f>
        <v>0.3498956509378493</v>
      </c>
      <c r="F29" s="57" t="e">
        <f>F28/F10</f>
        <v>#DIV/0!</v>
      </c>
      <c r="G29" s="55"/>
    </row>
    <row r="30" spans="1:7" x14ac:dyDescent="0.2">
      <c r="A30" s="10"/>
      <c r="B30" s="10"/>
      <c r="C30" s="12"/>
      <c r="D30" s="12"/>
      <c r="E30" s="12"/>
      <c r="F30" s="12" t="str">
        <f>IFERROR(F28/F10, "-")</f>
        <v>-</v>
      </c>
      <c r="G30" s="8"/>
    </row>
    <row r="31" spans="1:7" s="11" customFormat="1" ht="12.75" x14ac:dyDescent="0.2">
      <c r="A31" s="33"/>
      <c r="B31" s="13"/>
      <c r="C31" s="14"/>
      <c r="E31" s="14"/>
      <c r="F31" s="15"/>
      <c r="G31" s="14"/>
    </row>
    <row r="32" spans="1:7" s="11" customFormat="1" ht="12.75" x14ac:dyDescent="0.2">
      <c r="A32" s="33"/>
      <c r="B32" s="16"/>
      <c r="C32" s="14"/>
      <c r="E32" s="14"/>
      <c r="F32" s="17"/>
      <c r="G32" s="18"/>
    </row>
    <row r="33" spans="1:7" s="11" customFormat="1" ht="15" x14ac:dyDescent="0.25">
      <c r="A33" s="19"/>
      <c r="B33" s="19"/>
      <c r="C33" s="14"/>
      <c r="E33" s="14"/>
      <c r="F33" s="17"/>
      <c r="G33" s="20"/>
    </row>
    <row r="34" spans="1:7" s="11" customFormat="1" ht="12" x14ac:dyDescent="0.2">
      <c r="A34" s="19"/>
      <c r="B34" s="19"/>
      <c r="C34" s="21"/>
      <c r="E34" s="14"/>
      <c r="F34" s="17"/>
      <c r="G34" s="22"/>
    </row>
    <row r="35" spans="1:7" x14ac:dyDescent="0.2">
      <c r="A35" s="11"/>
      <c r="B35" s="11"/>
      <c r="C35" s="14"/>
      <c r="D35" s="23"/>
      <c r="E35" s="24"/>
      <c r="F35" s="25"/>
      <c r="G35" s="22"/>
    </row>
    <row r="36" spans="1:7" x14ac:dyDescent="0.2">
      <c r="A36" s="11"/>
      <c r="B36" s="11"/>
      <c r="C36" s="11"/>
      <c r="D36" s="23"/>
      <c r="E36" s="23"/>
      <c r="F36" s="25"/>
      <c r="G36" s="22"/>
    </row>
    <row r="37" spans="1:7" x14ac:dyDescent="0.2">
      <c r="F37" s="26"/>
      <c r="G37" s="26"/>
    </row>
  </sheetData>
  <printOptions horizontalCentered="1"/>
  <pageMargins left="0.5" right="0.8125" top="0.25" bottom="0.5" header="0.3" footer="0.3"/>
  <pageSetup scale="85" orientation="landscape" r:id="rId1"/>
  <headerFooter>
    <oddHeader>&amp;L&amp;G</oddHeader>
    <oddFooter>&amp;C&amp;"Arial,Bold Italic"&amp;K55274ECONFIDENTIAL&amp;R&amp;"Arial,Italic"&amp;8&amp;K4D5053Listing ID: ANI007
Prepared by: CKP 2/17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Cassandra</cp:lastModifiedBy>
  <cp:lastPrinted>2017-02-07T15:50:41Z</cp:lastPrinted>
  <dcterms:created xsi:type="dcterms:W3CDTF">2011-01-04T22:44:45Z</dcterms:created>
  <dcterms:modified xsi:type="dcterms:W3CDTF">2017-02-11T18:01:22Z</dcterms:modified>
</cp:coreProperties>
</file>