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Service\Big Red Sanitation - SER046\Deal Room\I. Business Introductory Information\"/>
    </mc:Choice>
  </mc:AlternateContent>
  <xr:revisionPtr revIDLastSave="0" documentId="10_ncr:100000_{FE61A3B8-F23B-4D56-B681-699E09E1C5D0}" xr6:coauthVersionLast="31" xr6:coauthVersionMax="31" xr10:uidLastSave="{00000000-0000-0000-0000-000000000000}"/>
  <bookViews>
    <workbookView xWindow="0" yWindow="0" windowWidth="24000" windowHeight="9810" xr2:uid="{00000000-000D-0000-FFFF-FFFF00000000}"/>
  </bookViews>
  <sheets>
    <sheet name="Financial Recast" sheetId="1" r:id="rId1"/>
    <sheet name="Sheet1" sheetId="2" r:id="rId2"/>
  </sheets>
  <calcPr calcId="179017" concurrentCalc="0"/>
</workbook>
</file>

<file path=xl/calcChain.xml><?xml version="1.0" encoding="utf-8"?>
<calcChain xmlns="http://schemas.openxmlformats.org/spreadsheetml/2006/main">
  <c r="B16" i="1" l="1"/>
  <c r="B25" i="1"/>
  <c r="B27" i="1"/>
  <c r="B28" i="1"/>
  <c r="C16" i="1"/>
  <c r="C25" i="1"/>
  <c r="C27" i="1"/>
  <c r="C28" i="1"/>
  <c r="D16" i="1"/>
  <c r="D25" i="1"/>
  <c r="D27" i="1"/>
  <c r="G16" i="1"/>
  <c r="F16" i="1"/>
  <c r="E16" i="1"/>
  <c r="G25" i="1"/>
  <c r="G27" i="1"/>
  <c r="G28" i="1"/>
  <c r="F25" i="1"/>
  <c r="F27" i="1"/>
  <c r="F28" i="1"/>
  <c r="E25" i="1"/>
  <c r="E27" i="1"/>
  <c r="E28" i="1"/>
  <c r="D28" i="1"/>
</calcChain>
</file>

<file path=xl/sharedStrings.xml><?xml version="1.0" encoding="utf-8"?>
<sst xmlns="http://schemas.openxmlformats.org/spreadsheetml/2006/main" count="28" uniqueCount="23">
  <si>
    <t>TOTAL ADDBACKS:</t>
  </si>
  <si>
    <t>GROSS SALES</t>
  </si>
  <si>
    <t>Description of Financial Statement</t>
  </si>
  <si>
    <t>Compensation to Owner</t>
  </si>
  <si>
    <t>Interest</t>
  </si>
  <si>
    <t>Non-Business Telephone</t>
  </si>
  <si>
    <t>Notes</t>
  </si>
  <si>
    <t>11% Tax on total W2 Salaries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</si>
  <si>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</si>
  <si>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</si>
  <si>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</si>
  <si>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</si>
  <si>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</si>
  <si>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Meals/Ent</t>
  </si>
  <si>
    <t>Tax Return</t>
  </si>
  <si>
    <t>Depreciation</t>
  </si>
  <si>
    <t>Auto - $3000/Year, Supplement - $3600/Year, Life - $2000/Year</t>
  </si>
  <si>
    <t>Non-cash item</t>
  </si>
  <si>
    <t>Non-onward going expense</t>
  </si>
  <si>
    <t>Personal cell phone payments</t>
  </si>
  <si>
    <t>Insurance Premiums</t>
  </si>
  <si>
    <t>Charitable Contributions</t>
  </si>
  <si>
    <t>Profit &amp; Loss
Jan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</si>
</sst>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i/>
      <sz val="9"/>
      <color rgb="FF55274E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2" fillId="0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42" fontId="7" fillId="3" borderId="1" xfId="0" applyNumberFormat="1" applyFont="1" applyFill="1" applyBorder="1" applyAlignment="1">
      <alignment horizontal="right" wrapText="1"/>
    </xf>
    <xf numFmtId="42" fontId="7" fillId="3" borderId="1" xfId="1" applyNumberFormat="1" applyFont="1" applyFill="1" applyBorder="1"/>
    <xf numFmtId="42" fontId="7" fillId="3" borderId="1" xfId="0" applyNumberFormat="1" applyFont="1" applyFill="1" applyBorder="1" applyAlignment="1"/>
    <xf numFmtId="42" fontId="4" fillId="3" borderId="1" xfId="1" applyNumberFormat="1" applyFont="1" applyFill="1" applyBorder="1"/>
    <xf numFmtId="0" fontId="15" fillId="0" borderId="0" xfId="0" applyFont="1" applyAlignment="1">
      <alignment horizontal="left"/>
    </xf>
    <xf numFmtId="5" fontId="16" fillId="3" borderId="1" xfId="0" applyNumberFormat="1" applyFont="1" applyFill="1" applyBorder="1" applyAlignment="1">
      <alignment horizontal="left" wrapText="1"/>
    </xf>
    <xf numFmtId="5" fontId="16" fillId="3" borderId="1" xfId="0" applyNumberFormat="1" applyFont="1" applyFill="1" applyBorder="1" applyAlignment="1">
      <alignment horizontal="left"/>
    </xf>
    <xf numFmtId="164" fontId="20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2" fillId="3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42" fontId="7" fillId="0" borderId="1" xfId="1" applyNumberFormat="1" applyFont="1" applyFill="1" applyBorder="1"/>
    <xf numFmtId="5" fontId="16" fillId="0" borderId="1" xfId="0" applyNumberFormat="1" applyFont="1" applyFill="1" applyBorder="1" applyAlignment="1">
      <alignment horizontal="left" wrapText="1"/>
    </xf>
    <xf numFmtId="42" fontId="6" fillId="0" borderId="1" xfId="1" applyNumberFormat="1" applyFont="1" applyFill="1" applyBorder="1"/>
    <xf numFmtId="0" fontId="3" fillId="0" borderId="1" xfId="0" applyFont="1" applyFill="1" applyBorder="1" applyAlignment="1">
      <alignment horizontal="right" wrapText="1"/>
    </xf>
    <xf numFmtId="42" fontId="7" fillId="0" borderId="1" xfId="0" applyNumberFormat="1" applyFont="1" applyFill="1" applyBorder="1" applyAlignment="1">
      <alignment horizontal="right"/>
    </xf>
    <xf numFmtId="42" fontId="18" fillId="0" borderId="1" xfId="0" applyNumberFormat="1" applyFont="1" applyFill="1" applyBorder="1" applyAlignment="1">
      <alignment horizontal="right" wrapText="1"/>
    </xf>
    <xf numFmtId="42" fontId="19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42" fontId="7" fillId="0" borderId="1" xfId="0" applyNumberFormat="1" applyFont="1" applyFill="1" applyBorder="1" applyAlignment="1">
      <alignment horizontal="right" wrapText="1"/>
    </xf>
    <xf numFmtId="5" fontId="16" fillId="0" borderId="1" xfId="0" applyNumberFormat="1" applyFont="1" applyFill="1" applyBorder="1" applyAlignment="1">
      <alignment horizontal="left"/>
    </xf>
    <xf numFmtId="9" fontId="7" fillId="0" borderId="1" xfId="2" applyFont="1" applyFill="1" applyBorder="1" applyAlignment="1">
      <alignment horizontal="right" wrapText="1"/>
    </xf>
    <xf numFmtId="0" fontId="23" fillId="3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42" fontId="7" fillId="3" borderId="1" xfId="1" applyNumberFormat="1" applyFont="1" applyFill="1" applyBorder="1" applyAlignment="1">
      <alignment horizontal="right"/>
    </xf>
    <xf numFmtId="42" fontId="7" fillId="0" borderId="1" xfId="1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42" fontId="17" fillId="0" borderId="1" xfId="0" applyNumberFormat="1" applyFont="1" applyFill="1" applyBorder="1" applyAlignment="1"/>
    <xf numFmtId="0" fontId="3" fillId="3" borderId="1" xfId="0" applyFont="1" applyFill="1" applyBorder="1" applyAlignment="1">
      <alignment horizontal="right" wrapText="1"/>
    </xf>
    <xf numFmtId="42" fontId="7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35"/>
  <sheetViews>
    <sheetView tabSelected="1" view="pageLayout" topLeftCell="A20" zoomScaleNormal="110" workbookViewId="0">
      <selection activeCell="C17" sqref="C17"/>
    </sheetView>
  </sheetViews>
  <sheetFormatPr defaultRowHeight="14.25" x14ac:dyDescent="0.2"/>
  <cols>
    <col min="1" max="1" width="25.140625" style="1" customWidth="1"/>
    <col min="2" max="7" width="18.42578125" style="1" customWidth="1"/>
    <col min="8" max="8" width="36" style="1" customWidth="1"/>
    <col min="9" max="16384" width="9.140625" style="1"/>
  </cols>
  <sheetData>
    <row r="7" spans="1:8" ht="26.25" x14ac:dyDescent="0.4">
      <c r="A7" s="49" t="s">
        <v>10</v>
      </c>
      <c r="B7" s="49"/>
      <c r="C7" s="49"/>
      <c r="D7" s="49"/>
      <c r="E7" s="49"/>
      <c r="F7" s="49"/>
      <c r="G7" s="49"/>
      <c r="H7" s="49"/>
    </row>
    <row r="8" spans="1:8" ht="31.5" x14ac:dyDescent="0.25">
      <c r="A8" s="26" t="s">
        <v>2</v>
      </c>
      <c r="B8" s="48" t="s">
        <v>22</v>
      </c>
      <c r="C8" s="48" t="s">
        <v>22</v>
      </c>
      <c r="D8" s="48" t="s">
        <v>14</v>
      </c>
      <c r="E8" s="2" t="s">
        <v>14</v>
      </c>
      <c r="F8" s="2" t="s">
        <v>14</v>
      </c>
      <c r="G8" s="2" t="s">
        <v>14</v>
      </c>
      <c r="H8" s="3" t="s">
        <v>6</v>
      </c>
    </row>
    <row r="9" spans="1:8" x14ac:dyDescent="0.2">
      <c r="A9" s="24"/>
      <c r="B9" s="16">
        <v>2018</v>
      </c>
      <c r="C9" s="16">
        <v>2017</v>
      </c>
      <c r="D9" s="16">
        <v>2017</v>
      </c>
      <c r="E9" s="16">
        <v>2016</v>
      </c>
      <c r="F9" s="16">
        <v>2015</v>
      </c>
      <c r="G9" s="16">
        <v>2014</v>
      </c>
      <c r="H9" s="16"/>
    </row>
    <row r="10" spans="1:8" ht="15.75" x14ac:dyDescent="0.25">
      <c r="A10" s="27" t="s">
        <v>1</v>
      </c>
      <c r="B10" s="19">
        <v>301567</v>
      </c>
      <c r="C10" s="19">
        <v>302836</v>
      </c>
      <c r="D10" s="19">
        <v>592751</v>
      </c>
      <c r="E10" s="18">
        <v>597177</v>
      </c>
      <c r="F10" s="18">
        <v>584301</v>
      </c>
      <c r="G10" s="18">
        <v>574394</v>
      </c>
      <c r="H10" s="22"/>
    </row>
    <row r="11" spans="1:8" x14ac:dyDescent="0.2">
      <c r="A11" s="44"/>
      <c r="B11" s="45"/>
      <c r="C11" s="45"/>
      <c r="D11" s="45"/>
      <c r="E11" s="31"/>
      <c r="F11" s="31"/>
      <c r="G11" s="31"/>
      <c r="H11" s="30"/>
    </row>
    <row r="12" spans="1:8" ht="25.5" x14ac:dyDescent="0.2">
      <c r="A12" s="46" t="s">
        <v>8</v>
      </c>
      <c r="B12" s="47">
        <v>35052</v>
      </c>
      <c r="C12" s="47">
        <v>32498</v>
      </c>
      <c r="D12" s="47">
        <v>29698</v>
      </c>
      <c r="E12" s="18">
        <v>70322</v>
      </c>
      <c r="F12" s="18">
        <v>69226</v>
      </c>
      <c r="G12" s="18">
        <v>65326</v>
      </c>
      <c r="H12" s="22"/>
    </row>
    <row r="13" spans="1:8" x14ac:dyDescent="0.2">
      <c r="A13" s="32"/>
      <c r="B13" s="34"/>
      <c r="C13" s="34"/>
      <c r="D13" s="34"/>
      <c r="E13" s="29"/>
      <c r="F13" s="29"/>
      <c r="G13" s="29"/>
      <c r="H13" s="30"/>
    </row>
    <row r="14" spans="1:8" ht="15.75" x14ac:dyDescent="0.25">
      <c r="A14" s="28" t="s">
        <v>9</v>
      </c>
      <c r="B14" s="35"/>
      <c r="C14" s="35"/>
      <c r="D14" s="35"/>
      <c r="E14" s="29"/>
      <c r="F14" s="29"/>
      <c r="G14" s="29"/>
      <c r="H14" s="30"/>
    </row>
    <row r="15" spans="1:8" s="4" customFormat="1" ht="12.75" x14ac:dyDescent="0.2">
      <c r="A15" s="25" t="s">
        <v>3</v>
      </c>
      <c r="B15" s="17">
        <v>11760</v>
      </c>
      <c r="C15" s="17">
        <v>14820</v>
      </c>
      <c r="D15" s="17">
        <v>32898</v>
      </c>
      <c r="E15" s="42">
        <v>35906</v>
      </c>
      <c r="F15" s="42">
        <v>37555</v>
      </c>
      <c r="G15" s="42">
        <v>26505</v>
      </c>
      <c r="H15" s="22"/>
    </row>
    <row r="16" spans="1:8" s="4" customFormat="1" ht="12" x14ac:dyDescent="0.2">
      <c r="A16" s="41" t="s">
        <v>7</v>
      </c>
      <c r="B16" s="33">
        <f t="shared" ref="B16:G16" si="0">(B15)*0.11</f>
        <v>1293.5999999999999</v>
      </c>
      <c r="C16" s="33">
        <f t="shared" si="0"/>
        <v>1630.2</v>
      </c>
      <c r="D16" s="33">
        <f t="shared" si="0"/>
        <v>3618.78</v>
      </c>
      <c r="E16" s="33">
        <f t="shared" si="0"/>
        <v>3949.66</v>
      </c>
      <c r="F16" s="33">
        <f t="shared" si="0"/>
        <v>4131.05</v>
      </c>
      <c r="G16" s="33">
        <f t="shared" si="0"/>
        <v>2915.55</v>
      </c>
      <c r="H16" s="30"/>
    </row>
    <row r="17" spans="1:8" s="4" customFormat="1" ht="12.75" x14ac:dyDescent="0.2">
      <c r="A17" s="25" t="s">
        <v>15</v>
      </c>
      <c r="B17" s="17">
        <v>1605</v>
      </c>
      <c r="C17" s="17"/>
      <c r="D17" s="17">
        <v>4013</v>
      </c>
      <c r="E17" s="42"/>
      <c r="F17" s="42">
        <v>442</v>
      </c>
      <c r="G17" s="42">
        <v>8700</v>
      </c>
      <c r="H17" s="22" t="s">
        <v>17</v>
      </c>
    </row>
    <row r="18" spans="1:8" s="4" customFormat="1" ht="12.75" x14ac:dyDescent="0.2">
      <c r="A18" s="36" t="s">
        <v>4</v>
      </c>
      <c r="B18" s="37"/>
      <c r="C18" s="37"/>
      <c r="D18" s="37">
        <v>80</v>
      </c>
      <c r="E18" s="43">
        <v>833</v>
      </c>
      <c r="F18" s="43">
        <v>326</v>
      </c>
      <c r="G18" s="43">
        <v>80</v>
      </c>
      <c r="H18" s="30" t="s">
        <v>18</v>
      </c>
    </row>
    <row r="19" spans="1:8" s="4" customFormat="1" ht="12.75" x14ac:dyDescent="0.2">
      <c r="A19" s="25" t="s">
        <v>5</v>
      </c>
      <c r="B19" s="17">
        <v>1080</v>
      </c>
      <c r="C19" s="17">
        <v>1080</v>
      </c>
      <c r="D19" s="17">
        <v>2160</v>
      </c>
      <c r="E19" s="42">
        <v>2160</v>
      </c>
      <c r="F19" s="42">
        <v>2160</v>
      </c>
      <c r="G19" s="42">
        <v>2160</v>
      </c>
      <c r="H19" s="22" t="s">
        <v>19</v>
      </c>
    </row>
    <row r="20" spans="1:8" s="4" customFormat="1" ht="22.5" x14ac:dyDescent="0.2">
      <c r="A20" s="36" t="s">
        <v>20</v>
      </c>
      <c r="B20" s="37">
        <v>4300</v>
      </c>
      <c r="C20" s="37">
        <v>4300</v>
      </c>
      <c r="D20" s="37">
        <v>8600</v>
      </c>
      <c r="E20" s="43">
        <v>8600</v>
      </c>
      <c r="F20" s="43"/>
      <c r="G20" s="43"/>
      <c r="H20" s="30" t="s">
        <v>16</v>
      </c>
    </row>
    <row r="21" spans="1:8" s="4" customFormat="1" ht="12.75" x14ac:dyDescent="0.2">
      <c r="A21" s="25" t="s">
        <v>13</v>
      </c>
      <c r="B21" s="17">
        <v>166</v>
      </c>
      <c r="C21" s="17">
        <v>657</v>
      </c>
      <c r="D21" s="17">
        <v>566</v>
      </c>
      <c r="E21" s="42">
        <v>642</v>
      </c>
      <c r="F21" s="42"/>
      <c r="G21" s="42"/>
      <c r="H21" s="22" t="s">
        <v>18</v>
      </c>
    </row>
    <row r="22" spans="1:8" s="4" customFormat="1" ht="12.75" x14ac:dyDescent="0.2">
      <c r="A22" s="36" t="s">
        <v>21</v>
      </c>
      <c r="B22" s="37"/>
      <c r="C22" s="37"/>
      <c r="D22" s="37">
        <v>50</v>
      </c>
      <c r="E22" s="43"/>
      <c r="F22" s="43"/>
      <c r="G22" s="43"/>
      <c r="H22" s="30"/>
    </row>
    <row r="23" spans="1:8" s="4" customFormat="1" ht="12.75" x14ac:dyDescent="0.2">
      <c r="A23" s="25"/>
      <c r="B23" s="17"/>
      <c r="C23" s="17"/>
      <c r="D23" s="17"/>
      <c r="E23" s="42"/>
      <c r="F23" s="42"/>
      <c r="G23" s="42"/>
      <c r="H23" s="22"/>
    </row>
    <row r="24" spans="1:8" x14ac:dyDescent="0.2">
      <c r="A24" s="36"/>
      <c r="B24" s="37"/>
      <c r="C24" s="37"/>
      <c r="D24" s="37"/>
      <c r="E24" s="29"/>
      <c r="F24" s="29"/>
      <c r="G24" s="29"/>
      <c r="H24" s="30"/>
    </row>
    <row r="25" spans="1:8" ht="15.75" x14ac:dyDescent="0.25">
      <c r="A25" s="27" t="s">
        <v>0</v>
      </c>
      <c r="B25" s="19">
        <f t="shared" ref="B25:G25" si="1">SUM(B15:B21)</f>
        <v>20204.599999999999</v>
      </c>
      <c r="C25" s="19">
        <f t="shared" si="1"/>
        <v>22487.200000000001</v>
      </c>
      <c r="D25" s="19">
        <f t="shared" si="1"/>
        <v>51935.78</v>
      </c>
      <c r="E25" s="19">
        <f t="shared" si="1"/>
        <v>52090.66</v>
      </c>
      <c r="F25" s="19">
        <f t="shared" si="1"/>
        <v>44614.05</v>
      </c>
      <c r="G25" s="19">
        <f t="shared" si="1"/>
        <v>40360.550000000003</v>
      </c>
      <c r="H25" s="22"/>
    </row>
    <row r="26" spans="1:8" x14ac:dyDescent="0.2">
      <c r="A26" s="32"/>
      <c r="B26" s="34"/>
      <c r="C26" s="34"/>
      <c r="D26" s="34"/>
      <c r="E26" s="29"/>
      <c r="F26" s="29"/>
      <c r="G26" s="29"/>
      <c r="H26" s="38"/>
    </row>
    <row r="27" spans="1:8" ht="45" x14ac:dyDescent="0.25">
      <c r="A27" s="40" t="s">
        <v>11</v>
      </c>
      <c r="B27" s="20">
        <f t="shared" ref="B27:G27" si="2">B25+B12</f>
        <v>55256.6</v>
      </c>
      <c r="C27" s="20">
        <f t="shared" si="2"/>
        <v>54985.2</v>
      </c>
      <c r="D27" s="20">
        <f t="shared" si="2"/>
        <v>81633.78</v>
      </c>
      <c r="E27" s="20">
        <f t="shared" si="2"/>
        <v>122412.66</v>
      </c>
      <c r="F27" s="20">
        <f t="shared" si="2"/>
        <v>113840.05</v>
      </c>
      <c r="G27" s="20">
        <f t="shared" si="2"/>
        <v>105686.55</v>
      </c>
      <c r="H27" s="23"/>
    </row>
    <row r="28" spans="1:8" s="4" customFormat="1" ht="12.75" x14ac:dyDescent="0.2">
      <c r="A28" s="36" t="s">
        <v>12</v>
      </c>
      <c r="B28" s="39">
        <f t="shared" ref="B28:G28" si="3">B27/B10</f>
        <v>0.18323158701051506</v>
      </c>
      <c r="C28" s="39">
        <f t="shared" si="3"/>
        <v>0.18156758113302249</v>
      </c>
      <c r="D28" s="39">
        <f t="shared" si="3"/>
        <v>0.13772018942186517</v>
      </c>
      <c r="E28" s="39">
        <f t="shared" si="3"/>
        <v>0.20498555704590096</v>
      </c>
      <c r="F28" s="39">
        <f t="shared" si="3"/>
        <v>0.1948311743433607</v>
      </c>
      <c r="G28" s="39">
        <f t="shared" si="3"/>
        <v>0.18399661208160253</v>
      </c>
      <c r="H28" s="37"/>
    </row>
    <row r="29" spans="1:8" s="4" customFormat="1" ht="12.75" x14ac:dyDescent="0.2">
      <c r="A29" s="21"/>
      <c r="B29" s="5"/>
      <c r="C29" s="5"/>
      <c r="D29" s="5"/>
      <c r="E29" s="6"/>
      <c r="G29" s="6"/>
      <c r="H29" s="6"/>
    </row>
    <row r="30" spans="1:8" s="4" customFormat="1" ht="12.75" x14ac:dyDescent="0.2">
      <c r="A30" s="21"/>
      <c r="B30" s="7"/>
      <c r="C30" s="7"/>
      <c r="D30" s="7"/>
      <c r="E30" s="6"/>
      <c r="G30" s="6"/>
      <c r="H30" s="8"/>
    </row>
    <row r="31" spans="1:8" s="4" customFormat="1" ht="15" x14ac:dyDescent="0.25">
      <c r="A31" s="9"/>
      <c r="B31" s="9"/>
      <c r="C31" s="9"/>
      <c r="D31" s="9"/>
      <c r="E31" s="6"/>
      <c r="G31" s="6"/>
      <c r="H31" s="10"/>
    </row>
    <row r="32" spans="1:8" s="4" customFormat="1" ht="12" x14ac:dyDescent="0.2">
      <c r="A32" s="9"/>
      <c r="B32" s="9"/>
      <c r="C32" s="9"/>
      <c r="D32" s="9"/>
      <c r="E32" s="11"/>
      <c r="G32" s="6"/>
      <c r="H32" s="12"/>
    </row>
    <row r="33" spans="1:8" x14ac:dyDescent="0.2">
      <c r="A33" s="4"/>
      <c r="B33" s="4"/>
      <c r="C33" s="4"/>
      <c r="D33" s="4"/>
      <c r="E33" s="6"/>
      <c r="F33" s="13"/>
      <c r="G33" s="14"/>
      <c r="H33" s="12"/>
    </row>
    <row r="34" spans="1:8" x14ac:dyDescent="0.2">
      <c r="A34" s="4"/>
      <c r="B34" s="4"/>
      <c r="C34" s="4"/>
      <c r="D34" s="4"/>
      <c r="E34" s="4"/>
      <c r="F34" s="13"/>
      <c r="G34" s="13"/>
      <c r="H34" s="12"/>
    </row>
    <row r="35" spans="1:8" x14ac:dyDescent="0.2">
      <c r="H35" s="15"/>
    </row>
  </sheetData>
  <mergeCells count="1">
    <mergeCell ref="A7:H7"/>
  </mergeCells>
  <printOptions horizontalCentered="1"/>
  <pageMargins left="0.5" right="0.8125" top="0.25" bottom="0.5" header="0.3" footer="0.3"/>
  <pageSetup scale="71" orientation="landscape" r:id="rId1"/>
  <headerFooter>
    <oddHeader>&amp;L&amp;G</oddHeader>
    <oddFooter>&amp;C&amp;"Arial,Bold Italic"&amp;K55274ECONFIDENTIAL&amp;R&amp;"Arial,Italic"&amp;8&amp;K4D5053Listing ID: SER000
Prepared by: RLR 07-21-17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8674-1BD0-46C6-939A-EB375DEC1B2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Recast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2018-03-16T21:35:47Z</cp:lastPrinted>
  <dcterms:created xsi:type="dcterms:W3CDTF">2011-01-04T22:44:45Z</dcterms:created>
  <dcterms:modified xsi:type="dcterms:W3CDTF">2018-11-21T17:12:55Z</dcterms:modified>
</cp:coreProperties>
</file>