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. LISTINGS - VOLANO\Retail\Contract Furnishings - RET049\Deal Room\I. Business Introductory Information\"/>
    </mc:Choice>
  </mc:AlternateContent>
  <bookViews>
    <workbookView xWindow="0" yWindow="0" windowWidth="24225" windowHeight="10335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E16" i="1" l="1"/>
  <c r="D16" i="1"/>
  <c r="C16" i="1"/>
  <c r="B16" i="1"/>
  <c r="B31" i="1" s="1"/>
  <c r="C31" i="1" l="1"/>
  <c r="C33" i="1" s="1"/>
  <c r="C34" i="1" s="1"/>
  <c r="E31" i="1" l="1"/>
  <c r="E33" i="1" s="1"/>
  <c r="E34" i="1" s="1"/>
  <c r="D31" i="1"/>
  <c r="D33" i="1" s="1"/>
  <c r="D34" i="1" s="1"/>
  <c r="B33" i="1"/>
  <c r="B34" i="1" l="1"/>
</calcChain>
</file>

<file path=xl/sharedStrings.xml><?xml version="1.0" encoding="utf-8"?>
<sst xmlns="http://schemas.openxmlformats.org/spreadsheetml/2006/main" count="39" uniqueCount="36">
  <si>
    <t>TOTAL ADDBACKS:</t>
  </si>
  <si>
    <t>GROSS SALES</t>
  </si>
  <si>
    <t>Description of Financial Statement</t>
  </si>
  <si>
    <t>Compensation to Owner</t>
  </si>
  <si>
    <t>Interest</t>
  </si>
  <si>
    <t>Contributions/Donations</t>
  </si>
  <si>
    <t>Notes</t>
  </si>
  <si>
    <t>11% Tax on total W2 Salaries</t>
  </si>
  <si>
    <t>Net Income Shown on Financial Statement</t>
  </si>
  <si>
    <t>ADDBACKS:</t>
  </si>
  <si>
    <t>Annualized</t>
  </si>
  <si>
    <t>Recasted Cash Flow Analysis</t>
  </si>
  <si>
    <t>Seller's Cash Flow =
Total Addbacks +
 Net Income</t>
  </si>
  <si>
    <t>Profit Margin</t>
  </si>
  <si>
    <t>Depreciation</t>
  </si>
  <si>
    <t>Tax Return</t>
  </si>
  <si>
    <t>Travel</t>
  </si>
  <si>
    <t>Meals &amp; Entertainment</t>
  </si>
  <si>
    <t>Personal Auto Expense</t>
  </si>
  <si>
    <t>Personal Cell Phone</t>
  </si>
  <si>
    <t>1 line at $178/month</t>
  </si>
  <si>
    <t xml:space="preserve">20% Personal </t>
  </si>
  <si>
    <t xml:space="preserve"> Warehouse Expense</t>
  </si>
  <si>
    <t>Profit and Loss
January - October</t>
  </si>
  <si>
    <t>Warehouse Laborer</t>
  </si>
  <si>
    <t>Will get W2s to prove 3 Laborers no longer needed</t>
  </si>
  <si>
    <t>Non-onward going Income</t>
  </si>
  <si>
    <t>Sublease</t>
  </si>
  <si>
    <t>Other Income</t>
  </si>
  <si>
    <t>2015 &amp; 2014 include sales from a company sold in 2016</t>
  </si>
  <si>
    <t>Non-cash item</t>
  </si>
  <si>
    <t>Non-onward going expense</t>
  </si>
  <si>
    <t>Personal auto expenses</t>
  </si>
  <si>
    <t>Personal expenses</t>
  </si>
  <si>
    <t>2nd whse no longer used - not onward going</t>
  </si>
  <si>
    <t>Sale of second company sold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</si>
</sst>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b/>
      <sz val="20"/>
      <color rgb="FF55274E"/>
      <name val="Arial"/>
      <family val="2"/>
    </font>
    <font>
      <b/>
      <i/>
      <sz val="10"/>
      <color rgb="FF55274E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i/>
      <sz val="9"/>
      <color rgb="FF55274E"/>
      <name val="Arial"/>
      <family val="2"/>
    </font>
    <font>
      <b/>
      <sz val="11"/>
      <color rgb="FF55274E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5" fontId="6" fillId="0" borderId="1" xfId="0" applyNumberFormat="1" applyFont="1" applyBorder="1" applyAlignment="1">
      <alignment horizontal="left"/>
    </xf>
    <xf numFmtId="0" fontId="10" fillId="0" borderId="0" xfId="0" applyFont="1"/>
    <xf numFmtId="10" fontId="6" fillId="0" borderId="1" xfId="2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0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2" fontId="9" fillId="3" borderId="1" xfId="1" applyNumberFormat="1" applyFont="1" applyFill="1" applyBorder="1"/>
    <xf numFmtId="42" fontId="9" fillId="3" borderId="1" xfId="0" applyNumberFormat="1" applyFont="1" applyFill="1" applyBorder="1" applyAlignment="1"/>
    <xf numFmtId="42" fontId="6" fillId="3" borderId="1" xfId="1" applyNumberFormat="1" applyFont="1" applyFill="1" applyBorder="1"/>
    <xf numFmtId="5" fontId="17" fillId="3" borderId="1" xfId="0" applyNumberFormat="1" applyFont="1" applyFill="1" applyBorder="1" applyAlignment="1">
      <alignment horizontal="left" wrapText="1"/>
    </xf>
    <xf numFmtId="5" fontId="17" fillId="3" borderId="1" xfId="0" applyNumberFormat="1" applyFont="1" applyFill="1" applyBorder="1" applyAlignment="1">
      <alignment horizontal="left"/>
    </xf>
    <xf numFmtId="164" fontId="18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42" fontId="9" fillId="0" borderId="1" xfId="1" applyNumberFormat="1" applyFont="1" applyFill="1" applyBorder="1"/>
    <xf numFmtId="5" fontId="17" fillId="0" borderId="1" xfId="0" applyNumberFormat="1" applyFont="1" applyFill="1" applyBorder="1" applyAlignment="1">
      <alignment horizontal="left" wrapText="1"/>
    </xf>
    <xf numFmtId="42" fontId="8" fillId="0" borderId="1" xfId="1" applyNumberFormat="1" applyFont="1" applyFill="1" applyBorder="1"/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42" fontId="9" fillId="0" borderId="1" xfId="0" applyNumberFormat="1" applyFont="1" applyFill="1" applyBorder="1" applyAlignment="1">
      <alignment horizontal="right" wrapText="1"/>
    </xf>
    <xf numFmtId="5" fontId="17" fillId="0" borderId="1" xfId="0" applyNumberFormat="1" applyFont="1" applyFill="1" applyBorder="1" applyAlignment="1">
      <alignment horizontal="left"/>
    </xf>
    <xf numFmtId="9" fontId="9" fillId="0" borderId="1" xfId="2" applyFont="1" applyFill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10" fontId="6" fillId="0" borderId="2" xfId="2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2" fontId="19" fillId="0" borderId="1" xfId="1" applyNumberFormat="1" applyFont="1" applyFill="1" applyBorder="1"/>
    <xf numFmtId="0" fontId="5" fillId="3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42" fontId="20" fillId="0" borderId="1" xfId="1" applyNumberFormat="1" applyFont="1" applyFill="1" applyBorder="1"/>
    <xf numFmtId="0" fontId="9" fillId="0" borderId="1" xfId="0" applyFont="1" applyFill="1" applyBorder="1" applyAlignment="1">
      <alignment horizontal="right" wrapText="1"/>
    </xf>
    <xf numFmtId="0" fontId="21" fillId="3" borderId="1" xfId="0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55274E"/>
      <color rgb="FF4D5053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42"/>
  <sheetViews>
    <sheetView tabSelected="1" view="pageLayout" topLeftCell="A8" zoomScaleNormal="110" workbookViewId="0">
      <selection activeCell="F8" sqref="F1:F1048576"/>
    </sheetView>
  </sheetViews>
  <sheetFormatPr defaultRowHeight="14.25" x14ac:dyDescent="0.2"/>
  <cols>
    <col min="1" max="1" width="25.140625" style="1" customWidth="1"/>
    <col min="2" max="5" width="18" style="1" customWidth="1"/>
    <col min="6" max="6" width="44.85546875" style="1" customWidth="1"/>
    <col min="7" max="16384" width="9.140625" style="1"/>
  </cols>
  <sheetData>
    <row r="7" spans="1:6" ht="26.25" x14ac:dyDescent="0.4">
      <c r="B7" s="2"/>
      <c r="E7" s="18" t="s">
        <v>11</v>
      </c>
      <c r="F7" s="3"/>
    </row>
    <row r="8" spans="1:6" ht="30" x14ac:dyDescent="0.25">
      <c r="A8" s="49" t="s">
        <v>2</v>
      </c>
      <c r="B8" s="4" t="s">
        <v>23</v>
      </c>
      <c r="C8" s="4" t="s">
        <v>15</v>
      </c>
      <c r="D8" s="5" t="s">
        <v>15</v>
      </c>
      <c r="E8" s="5" t="s">
        <v>15</v>
      </c>
      <c r="F8" s="6" t="s">
        <v>6</v>
      </c>
    </row>
    <row r="9" spans="1:6" x14ac:dyDescent="0.2">
      <c r="A9" s="24"/>
      <c r="B9" s="17">
        <v>2017</v>
      </c>
      <c r="C9" s="17">
        <v>2016</v>
      </c>
      <c r="D9" s="17">
        <v>2015</v>
      </c>
      <c r="E9" s="17">
        <v>2014</v>
      </c>
      <c r="F9" s="17"/>
    </row>
    <row r="10" spans="1:6" ht="15" x14ac:dyDescent="0.25">
      <c r="A10" s="47" t="s">
        <v>1</v>
      </c>
      <c r="B10" s="19">
        <v>9931526</v>
      </c>
      <c r="C10" s="19">
        <v>11016757</v>
      </c>
      <c r="D10" s="19">
        <v>14732804</v>
      </c>
      <c r="E10" s="19">
        <v>15035895</v>
      </c>
      <c r="F10" s="22" t="s">
        <v>29</v>
      </c>
    </row>
    <row r="11" spans="1:6" x14ac:dyDescent="0.2">
      <c r="A11" s="43" t="s">
        <v>10</v>
      </c>
      <c r="B11" s="44">
        <v>11917831</v>
      </c>
      <c r="C11" s="28"/>
      <c r="D11" s="28"/>
      <c r="E11" s="28"/>
      <c r="F11" s="27"/>
    </row>
    <row r="12" spans="1:6" ht="25.5" x14ac:dyDescent="0.2">
      <c r="A12" s="42" t="s">
        <v>8</v>
      </c>
      <c r="B12" s="19">
        <v>1356259</v>
      </c>
      <c r="C12" s="19">
        <v>549920</v>
      </c>
      <c r="D12" s="19">
        <v>635136</v>
      </c>
      <c r="E12" s="19">
        <v>587415</v>
      </c>
      <c r="F12" s="22"/>
    </row>
    <row r="13" spans="1:6" x14ac:dyDescent="0.2">
      <c r="A13" s="29"/>
      <c r="B13" s="26"/>
      <c r="C13" s="26"/>
      <c r="D13" s="26"/>
      <c r="E13" s="26"/>
      <c r="F13" s="27"/>
    </row>
    <row r="14" spans="1:6" ht="15" x14ac:dyDescent="0.25">
      <c r="A14" s="48" t="s">
        <v>9</v>
      </c>
      <c r="B14" s="26"/>
      <c r="C14" s="26"/>
      <c r="D14" s="26"/>
      <c r="E14" s="26"/>
      <c r="F14" s="27"/>
    </row>
    <row r="15" spans="1:6" s="8" customFormat="1" ht="12.75" x14ac:dyDescent="0.2">
      <c r="A15" s="25" t="s">
        <v>3</v>
      </c>
      <c r="B15" s="19">
        <v>46538</v>
      </c>
      <c r="C15" s="19">
        <v>55000</v>
      </c>
      <c r="D15" s="19">
        <v>55000</v>
      </c>
      <c r="E15" s="19">
        <v>55000</v>
      </c>
      <c r="F15" s="22"/>
    </row>
    <row r="16" spans="1:6" s="8" customFormat="1" ht="12" x14ac:dyDescent="0.2">
      <c r="A16" s="45" t="s">
        <v>7</v>
      </c>
      <c r="B16" s="26">
        <f>SUM(B15*0.11)</f>
        <v>5119.18</v>
      </c>
      <c r="C16" s="26">
        <f>SUM(C15*0.11)</f>
        <v>6050</v>
      </c>
      <c r="D16" s="26">
        <f>SUM(D15*0.11)</f>
        <v>6050</v>
      </c>
      <c r="E16" s="26">
        <f>SUM(E15*0.11)</f>
        <v>6050</v>
      </c>
      <c r="F16" s="27"/>
    </row>
    <row r="17" spans="1:6" s="8" customFormat="1" ht="12.75" x14ac:dyDescent="0.2">
      <c r="A17" s="25" t="s">
        <v>4</v>
      </c>
      <c r="B17" s="19">
        <v>1494</v>
      </c>
      <c r="C17" s="19">
        <v>2347</v>
      </c>
      <c r="D17" s="19">
        <v>7858</v>
      </c>
      <c r="E17" s="19">
        <v>5683</v>
      </c>
      <c r="F17" s="22" t="s">
        <v>31</v>
      </c>
    </row>
    <row r="18" spans="1:6" s="8" customFormat="1" ht="12.75" x14ac:dyDescent="0.2">
      <c r="A18" s="30" t="s">
        <v>14</v>
      </c>
      <c r="B18" s="26">
        <v>37609</v>
      </c>
      <c r="C18" s="26">
        <v>6987</v>
      </c>
      <c r="D18" s="26">
        <v>10021</v>
      </c>
      <c r="E18" s="26">
        <v>29795</v>
      </c>
      <c r="F18" s="27" t="s">
        <v>30</v>
      </c>
    </row>
    <row r="19" spans="1:6" s="8" customFormat="1" ht="12.75" x14ac:dyDescent="0.2">
      <c r="A19" s="25" t="s">
        <v>5</v>
      </c>
      <c r="B19" s="19">
        <v>32385</v>
      </c>
      <c r="C19" s="19"/>
      <c r="D19" s="19"/>
      <c r="E19" s="19"/>
      <c r="F19" s="22" t="s">
        <v>31</v>
      </c>
    </row>
    <row r="20" spans="1:6" s="8" customFormat="1" ht="12.75" x14ac:dyDescent="0.2">
      <c r="A20" s="30" t="s">
        <v>17</v>
      </c>
      <c r="B20" s="26">
        <v>8602</v>
      </c>
      <c r="C20" s="26">
        <v>9487</v>
      </c>
      <c r="D20" s="26">
        <v>19118</v>
      </c>
      <c r="E20" s="26">
        <v>22844</v>
      </c>
      <c r="F20" s="27" t="s">
        <v>33</v>
      </c>
    </row>
    <row r="21" spans="1:6" s="8" customFormat="1" ht="12.75" x14ac:dyDescent="0.2">
      <c r="A21" s="25" t="s">
        <v>18</v>
      </c>
      <c r="B21" s="19">
        <v>5657</v>
      </c>
      <c r="C21" s="19">
        <v>10935</v>
      </c>
      <c r="D21" s="19">
        <v>49171</v>
      </c>
      <c r="E21" s="19">
        <v>37189</v>
      </c>
      <c r="F21" s="22" t="s">
        <v>32</v>
      </c>
    </row>
    <row r="22" spans="1:6" s="8" customFormat="1" ht="12.75" x14ac:dyDescent="0.2">
      <c r="A22" s="30" t="s">
        <v>19</v>
      </c>
      <c r="B22" s="26">
        <v>1780</v>
      </c>
      <c r="C22" s="26">
        <v>2136</v>
      </c>
      <c r="D22" s="26">
        <v>2136</v>
      </c>
      <c r="E22" s="26">
        <v>2136</v>
      </c>
      <c r="F22" s="27" t="s">
        <v>20</v>
      </c>
    </row>
    <row r="23" spans="1:6" s="8" customFormat="1" ht="12.75" x14ac:dyDescent="0.2">
      <c r="A23" s="25" t="s">
        <v>16</v>
      </c>
      <c r="B23" s="19">
        <v>2013</v>
      </c>
      <c r="C23" s="19">
        <v>2814</v>
      </c>
      <c r="D23" s="19">
        <v>3530</v>
      </c>
      <c r="E23" s="19">
        <v>2218</v>
      </c>
      <c r="F23" s="22" t="s">
        <v>21</v>
      </c>
    </row>
    <row r="24" spans="1:6" s="8" customFormat="1" ht="12.75" x14ac:dyDescent="0.2">
      <c r="A24" s="30" t="s">
        <v>22</v>
      </c>
      <c r="B24" s="26">
        <v>35565</v>
      </c>
      <c r="C24" s="26">
        <v>45797</v>
      </c>
      <c r="D24" s="26">
        <v>86231</v>
      </c>
      <c r="E24" s="26">
        <v>53319</v>
      </c>
      <c r="F24" s="27" t="s">
        <v>34</v>
      </c>
    </row>
    <row r="25" spans="1:6" s="8" customFormat="1" ht="12.75" hidden="1" x14ac:dyDescent="0.2">
      <c r="A25" s="25"/>
      <c r="B25" s="19"/>
      <c r="C25" s="19"/>
      <c r="D25" s="19"/>
      <c r="E25" s="19"/>
      <c r="F25" s="22"/>
    </row>
    <row r="26" spans="1:6" s="8" customFormat="1" ht="12.75" hidden="1" x14ac:dyDescent="0.2">
      <c r="A26" s="30"/>
      <c r="B26" s="26"/>
      <c r="C26" s="26"/>
      <c r="D26" s="26"/>
      <c r="E26" s="26"/>
      <c r="F26" s="27"/>
    </row>
    <row r="27" spans="1:6" s="8" customFormat="1" ht="12.75" x14ac:dyDescent="0.2">
      <c r="A27" s="25" t="s">
        <v>24</v>
      </c>
      <c r="B27" s="19">
        <v>75000</v>
      </c>
      <c r="C27" s="19">
        <v>150000</v>
      </c>
      <c r="D27" s="19">
        <v>150000</v>
      </c>
      <c r="E27" s="19">
        <v>150000</v>
      </c>
      <c r="F27" s="22" t="s">
        <v>25</v>
      </c>
    </row>
    <row r="28" spans="1:6" s="8" customFormat="1" ht="12.75" x14ac:dyDescent="0.2">
      <c r="A28" s="30" t="s">
        <v>28</v>
      </c>
      <c r="B28" s="26"/>
      <c r="C28" s="26">
        <v>-110445</v>
      </c>
      <c r="D28" s="26"/>
      <c r="E28" s="26"/>
      <c r="F28" s="27" t="s">
        <v>35</v>
      </c>
    </row>
    <row r="29" spans="1:6" s="8" customFormat="1" ht="12.75" x14ac:dyDescent="0.2">
      <c r="A29" s="25" t="s">
        <v>27</v>
      </c>
      <c r="B29" s="19"/>
      <c r="C29" s="19">
        <v>-77667</v>
      </c>
      <c r="D29" s="19">
        <v>-73261</v>
      </c>
      <c r="E29" s="19">
        <v>-61645</v>
      </c>
      <c r="F29" s="22" t="s">
        <v>26</v>
      </c>
    </row>
    <row r="30" spans="1:6" x14ac:dyDescent="0.2">
      <c r="A30" s="30"/>
      <c r="B30" s="26"/>
      <c r="C30" s="26"/>
      <c r="D30" s="26"/>
      <c r="E30" s="26"/>
      <c r="F30" s="27"/>
    </row>
    <row r="31" spans="1:6" ht="15" x14ac:dyDescent="0.25">
      <c r="A31" s="47" t="s">
        <v>0</v>
      </c>
      <c r="B31" s="20">
        <f>SUM(B15:B29)</f>
        <v>251762.18</v>
      </c>
      <c r="C31" s="20">
        <f>SUM(C15:C29)</f>
        <v>103441</v>
      </c>
      <c r="D31" s="20">
        <f>SUM(D15:D29)</f>
        <v>315854</v>
      </c>
      <c r="E31" s="20">
        <f>SUM(E15:E29)</f>
        <v>302589</v>
      </c>
      <c r="F31" s="22"/>
    </row>
    <row r="32" spans="1:6" x14ac:dyDescent="0.2">
      <c r="A32" s="29"/>
      <c r="B32" s="41"/>
      <c r="C32" s="26"/>
      <c r="D32" s="26"/>
      <c r="E32" s="26"/>
      <c r="F32" s="32"/>
    </row>
    <row r="33" spans="1:6" ht="45" x14ac:dyDescent="0.25">
      <c r="A33" s="46" t="s">
        <v>12</v>
      </c>
      <c r="B33" s="21">
        <f>B31+B12</f>
        <v>1608021.18</v>
      </c>
      <c r="C33" s="21">
        <f>C31+C12</f>
        <v>653361</v>
      </c>
      <c r="D33" s="21">
        <f>D31+D12</f>
        <v>950990</v>
      </c>
      <c r="E33" s="21">
        <f>E31+E12</f>
        <v>890004</v>
      </c>
      <c r="F33" s="23"/>
    </row>
    <row r="34" spans="1:6" s="8" customFormat="1" ht="12.75" x14ac:dyDescent="0.2">
      <c r="A34" s="30" t="s">
        <v>13</v>
      </c>
      <c r="B34" s="33">
        <f>B33/B10</f>
        <v>0.16191078591547764</v>
      </c>
      <c r="C34" s="33">
        <f>C33/C10</f>
        <v>5.9306109774410018E-2</v>
      </c>
      <c r="D34" s="33">
        <f>D33/D10</f>
        <v>6.4549151675404079E-2</v>
      </c>
      <c r="E34" s="33">
        <f>E33/E10</f>
        <v>5.9191953654903817E-2</v>
      </c>
      <c r="F34" s="31"/>
    </row>
    <row r="35" spans="1:6" x14ac:dyDescent="0.2">
      <c r="A35" s="34"/>
      <c r="B35" s="35"/>
      <c r="C35" s="35"/>
      <c r="D35" s="35"/>
      <c r="E35" s="9"/>
      <c r="F35" s="7"/>
    </row>
    <row r="36" spans="1:6" s="8" customFormat="1" ht="12.75" x14ac:dyDescent="0.2">
      <c r="A36" s="36"/>
      <c r="B36" s="15"/>
      <c r="C36" s="15"/>
      <c r="D36" s="14"/>
      <c r="E36" s="10"/>
      <c r="F36" s="10"/>
    </row>
    <row r="37" spans="1:6" s="8" customFormat="1" ht="12.75" x14ac:dyDescent="0.2">
      <c r="A37" s="36"/>
      <c r="B37" s="37"/>
      <c r="C37" s="37"/>
      <c r="D37" s="37"/>
      <c r="E37" s="10"/>
      <c r="F37" s="11"/>
    </row>
    <row r="38" spans="1:6" s="8" customFormat="1" ht="15" x14ac:dyDescent="0.25">
      <c r="A38" s="38"/>
      <c r="B38" s="39"/>
      <c r="C38" s="40"/>
      <c r="D38" s="39"/>
      <c r="E38" s="10"/>
      <c r="F38" s="12"/>
    </row>
    <row r="39" spans="1:6" s="8" customFormat="1" ht="12" x14ac:dyDescent="0.2">
      <c r="A39" s="38"/>
      <c r="B39" s="39"/>
      <c r="C39" s="40"/>
      <c r="D39" s="39"/>
      <c r="E39" s="10"/>
      <c r="F39" s="13"/>
    </row>
    <row r="40" spans="1:6" x14ac:dyDescent="0.2">
      <c r="A40" s="14"/>
      <c r="B40" s="39"/>
      <c r="C40" s="40"/>
      <c r="D40" s="39"/>
      <c r="E40" s="15"/>
      <c r="F40" s="13"/>
    </row>
    <row r="41" spans="1:6" x14ac:dyDescent="0.2">
      <c r="A41" s="14"/>
      <c r="B41" s="14"/>
      <c r="C41" s="14"/>
      <c r="D41" s="14"/>
      <c r="E41" s="14"/>
      <c r="F41" s="13"/>
    </row>
    <row r="42" spans="1:6" x14ac:dyDescent="0.2">
      <c r="F42" s="16"/>
    </row>
  </sheetData>
  <printOptions horizontalCentered="1"/>
  <pageMargins left="0.5" right="0.8125" top="0.25" bottom="0.5" header="0.3" footer="0.3"/>
  <pageSetup scale="86" orientation="landscape" r:id="rId1"/>
  <headerFooter>
    <oddHeader>&amp;L&amp;G</oddHeader>
    <oddFooter xml:space="preserve">&amp;C&amp;"Arial,Bold Italic"&amp;K55274ECONFIDENTIAL&amp;R&amp;"Arial,Italic"&amp;8&amp;K4D5053Listing ID: RET000
Prepared by: RLR 12-7-17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Maureen</cp:lastModifiedBy>
  <cp:lastPrinted>2017-12-07T21:29:45Z</cp:lastPrinted>
  <dcterms:created xsi:type="dcterms:W3CDTF">2011-01-04T22:44:45Z</dcterms:created>
  <dcterms:modified xsi:type="dcterms:W3CDTF">2017-12-28T18:41:51Z</dcterms:modified>
</cp:coreProperties>
</file>