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7. LISTINGS - VOLANO\Manufacturing - Fabrication\SM Hardware - MAN025 NOT COMPLETE\Deal Room\I. Business Introductory Information\"/>
    </mc:Choice>
  </mc:AlternateContent>
  <bookViews>
    <workbookView xWindow="0" yWindow="0" windowWidth="24225" windowHeight="10005"/>
  </bookViews>
  <sheets>
    <sheet name="Financial Recast" sheetId="1" r:id="rId1"/>
  </sheets>
  <calcPr calcId="171027"/>
</workbook>
</file>

<file path=xl/calcChain.xml><?xml version="1.0" encoding="utf-8"?>
<calcChain xmlns="http://schemas.openxmlformats.org/spreadsheetml/2006/main">
  <c r="C23" i="1" l="1"/>
  <c r="C25" i="1" s="1"/>
  <c r="C26" i="1" s="1"/>
  <c r="F23" i="1" l="1"/>
  <c r="E23" i="1"/>
  <c r="E25" i="1" s="1"/>
  <c r="E26" i="1" s="1"/>
  <c r="D23" i="1"/>
  <c r="D25" i="1" s="1"/>
  <c r="D26" i="1" s="1"/>
  <c r="B23" i="1"/>
  <c r="B25" i="1" s="1"/>
  <c r="B26" i="1" s="1"/>
  <c r="F25" i="1" l="1"/>
  <c r="F26" i="1" l="1"/>
  <c r="F27" i="1"/>
</calcChain>
</file>

<file path=xl/sharedStrings.xml><?xml version="1.0" encoding="utf-8"?>
<sst xmlns="http://schemas.openxmlformats.org/spreadsheetml/2006/main" count="31" uniqueCount="27">
  <si>
    <t>TOTAL ADDBACKS:</t>
  </si>
  <si>
    <t>GROSS SALES</t>
  </si>
  <si>
    <t>Description of Financial Statement</t>
  </si>
  <si>
    <t>Interest</t>
  </si>
  <si>
    <t>Amortization</t>
  </si>
  <si>
    <t>Notes</t>
  </si>
  <si>
    <t>Net Income Shown on Financial Statement</t>
  </si>
  <si>
    <t>ADDBACKS:</t>
  </si>
  <si>
    <t>Recasted Cash Flow Analysis</t>
  </si>
  <si>
    <t>Seller's Cash Flow =
Total Addbacks +
 Net Income</t>
  </si>
  <si>
    <t>Profit Margin</t>
  </si>
  <si>
    <t>2014/2015</t>
  </si>
  <si>
    <t>2017</t>
  </si>
  <si>
    <t>2015/2016</t>
  </si>
  <si>
    <t>2016/2017</t>
  </si>
  <si>
    <t>Meals &amp; Entertainment</t>
  </si>
  <si>
    <t>Vehicle Expense</t>
  </si>
  <si>
    <t>Travel Expense</t>
  </si>
  <si>
    <t>Management Salaries</t>
  </si>
  <si>
    <t>Remainder outside of $75,000/year to Production Manager</t>
  </si>
  <si>
    <t>Rent Adjustment</t>
  </si>
  <si>
    <t>Tax Return</t>
  </si>
  <si>
    <t>Non-onward going expense</t>
  </si>
  <si>
    <t>Personal expenses</t>
  </si>
  <si>
    <t xml:space="preserve">Onward going rent would be $175,000/year </t>
  </si>
  <si>
    <t>75% personal</t>
  </si>
  <si>
    <t>Please note - these figures are in Canadian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</si>
</sst>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55274E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rgb="FF55274E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5" fontId="6" fillId="0" borderId="1" xfId="0" applyNumberFormat="1" applyFont="1" applyBorder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right" wrapText="1"/>
    </xf>
    <xf numFmtId="0" fontId="11" fillId="0" borderId="0" xfId="0" applyFont="1"/>
    <xf numFmtId="10" fontId="6" fillId="0" borderId="1" xfId="2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/>
    <xf numFmtId="0" fontId="11" fillId="0" borderId="0" xfId="0" applyFont="1" applyFill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Fill="1" applyBorder="1"/>
    <xf numFmtId="0" fontId="2" fillId="0" borderId="0" xfId="0" applyFont="1" applyFill="1" applyBorder="1"/>
    <xf numFmtId="164" fontId="7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2" fontId="10" fillId="3" borderId="1" xfId="0" applyNumberFormat="1" applyFont="1" applyFill="1" applyBorder="1" applyAlignment="1">
      <alignment horizontal="right" wrapText="1"/>
    </xf>
    <xf numFmtId="42" fontId="10" fillId="3" borderId="1" xfId="1" applyNumberFormat="1" applyFont="1" applyFill="1" applyBorder="1"/>
    <xf numFmtId="42" fontId="10" fillId="3" borderId="1" xfId="0" applyNumberFormat="1" applyFont="1" applyFill="1" applyBorder="1" applyAlignment="1"/>
    <xf numFmtId="42" fontId="6" fillId="3" borderId="1" xfId="1" applyNumberFormat="1" applyFont="1" applyFill="1" applyBorder="1"/>
    <xf numFmtId="0" fontId="15" fillId="0" borderId="0" xfId="0" applyFont="1" applyAlignment="1">
      <alignment horizontal="left"/>
    </xf>
    <xf numFmtId="5" fontId="16" fillId="3" borderId="1" xfId="0" applyNumberFormat="1" applyFont="1" applyFill="1" applyBorder="1" applyAlignment="1">
      <alignment horizontal="left" wrapText="1"/>
    </xf>
    <xf numFmtId="5" fontId="16" fillId="3" borderId="1" xfId="0" applyNumberFormat="1" applyFont="1" applyFill="1" applyBorder="1" applyAlignment="1">
      <alignment horizontal="left"/>
    </xf>
    <xf numFmtId="164" fontId="17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9" fillId="3" borderId="1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right" wrapText="1"/>
    </xf>
    <xf numFmtId="42" fontId="10" fillId="0" borderId="1" xfId="1" applyNumberFormat="1" applyFont="1" applyFill="1" applyBorder="1"/>
    <xf numFmtId="42" fontId="6" fillId="0" borderId="1" xfId="1" applyNumberFormat="1" applyFont="1" applyFill="1" applyBorder="1"/>
    <xf numFmtId="5" fontId="16" fillId="0" borderId="1" xfId="0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right" wrapText="1"/>
    </xf>
    <xf numFmtId="42" fontId="8" fillId="0" borderId="1" xfId="1" applyNumberFormat="1" applyFont="1" applyFill="1" applyBorder="1"/>
    <xf numFmtId="0" fontId="5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42" fontId="10" fillId="0" borderId="1" xfId="0" applyNumberFormat="1" applyFont="1" applyFill="1" applyBorder="1" applyAlignment="1">
      <alignment horizontal="right" wrapText="1"/>
    </xf>
    <xf numFmtId="5" fontId="16" fillId="0" borderId="1" xfId="0" applyNumberFormat="1" applyFont="1" applyFill="1" applyBorder="1" applyAlignment="1">
      <alignment horizontal="left"/>
    </xf>
    <xf numFmtId="9" fontId="10" fillId="0" borderId="1" xfId="2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center"/>
    </xf>
    <xf numFmtId="0" fontId="20" fillId="3" borderId="1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 wrapText="1"/>
    </xf>
    <xf numFmtId="0" fontId="21" fillId="0" borderId="0" xfId="0" applyFont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3B6A2"/>
      <color rgb="FF4D5053"/>
      <color rgb="FF55274E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31"/>
  <sheetViews>
    <sheetView tabSelected="1" view="pageLayout" topLeftCell="A7" zoomScaleNormal="110" workbookViewId="0">
      <selection activeCell="C28" sqref="C28"/>
    </sheetView>
  </sheetViews>
  <sheetFormatPr defaultRowHeight="14.25" x14ac:dyDescent="0.2"/>
  <cols>
    <col min="1" max="1" width="25.140625" style="1" customWidth="1"/>
    <col min="2" max="2" width="18" style="1" hidden="1" customWidth="1"/>
    <col min="3" max="5" width="18" style="1" customWidth="1"/>
    <col min="6" max="6" width="18.42578125" style="1" hidden="1" customWidth="1"/>
    <col min="7" max="7" width="44.85546875" style="1" customWidth="1"/>
    <col min="8" max="16384" width="9.140625" style="1"/>
  </cols>
  <sheetData>
    <row r="7" spans="1:7" ht="26.25" x14ac:dyDescent="0.4">
      <c r="B7" s="2"/>
      <c r="E7" s="20" t="s">
        <v>8</v>
      </c>
      <c r="F7" s="3"/>
      <c r="G7" s="3"/>
    </row>
    <row r="8" spans="1:7" ht="31.5" x14ac:dyDescent="0.25">
      <c r="A8" s="30" t="s">
        <v>2</v>
      </c>
      <c r="B8" s="4"/>
      <c r="C8" s="4" t="s">
        <v>21</v>
      </c>
      <c r="D8" s="4" t="s">
        <v>21</v>
      </c>
      <c r="E8" s="4" t="s">
        <v>21</v>
      </c>
      <c r="F8" s="5"/>
      <c r="G8" s="6" t="s">
        <v>5</v>
      </c>
    </row>
    <row r="9" spans="1:7" x14ac:dyDescent="0.2">
      <c r="A9" s="28"/>
      <c r="B9" s="44" t="s">
        <v>12</v>
      </c>
      <c r="C9" s="44" t="s">
        <v>14</v>
      </c>
      <c r="D9" s="44" t="s">
        <v>13</v>
      </c>
      <c r="E9" s="44" t="s">
        <v>11</v>
      </c>
      <c r="F9" s="19">
        <v>2012</v>
      </c>
      <c r="G9" s="19"/>
    </row>
    <row r="10" spans="1:7" ht="15.75" x14ac:dyDescent="0.25">
      <c r="A10" s="31" t="s">
        <v>1</v>
      </c>
      <c r="B10" s="22"/>
      <c r="C10" s="22">
        <v>4906915</v>
      </c>
      <c r="D10" s="22">
        <v>4872052</v>
      </c>
      <c r="E10" s="22">
        <v>4192685</v>
      </c>
      <c r="F10" s="24"/>
      <c r="G10" s="26"/>
    </row>
    <row r="11" spans="1:7" s="8" customFormat="1" ht="12.75" x14ac:dyDescent="0.2">
      <c r="A11" s="36"/>
      <c r="B11" s="43"/>
      <c r="C11" s="43"/>
      <c r="D11" s="43"/>
      <c r="E11" s="43"/>
      <c r="F11" s="37"/>
      <c r="G11" s="35"/>
    </row>
    <row r="12" spans="1:7" ht="25.5" x14ac:dyDescent="0.2">
      <c r="A12" s="46" t="s">
        <v>6</v>
      </c>
      <c r="B12" s="22"/>
      <c r="C12" s="22">
        <v>704904</v>
      </c>
      <c r="D12" s="22">
        <v>727189</v>
      </c>
      <c r="E12" s="22">
        <v>513403</v>
      </c>
      <c r="F12" s="24"/>
      <c r="G12" s="26"/>
    </row>
    <row r="13" spans="1:7" x14ac:dyDescent="0.2">
      <c r="A13" s="38"/>
      <c r="B13" s="33"/>
      <c r="C13" s="33"/>
      <c r="D13" s="33"/>
      <c r="E13" s="33"/>
      <c r="F13" s="34"/>
      <c r="G13" s="35"/>
    </row>
    <row r="14" spans="1:7" ht="15.75" x14ac:dyDescent="0.25">
      <c r="A14" s="32" t="s">
        <v>7</v>
      </c>
      <c r="B14" s="33"/>
      <c r="C14" s="33"/>
      <c r="D14" s="33"/>
      <c r="E14" s="33"/>
      <c r="F14" s="34"/>
      <c r="G14" s="35"/>
    </row>
    <row r="15" spans="1:7" s="10" customFormat="1" ht="12.75" x14ac:dyDescent="0.2">
      <c r="A15" s="29" t="s">
        <v>4</v>
      </c>
      <c r="B15" s="22"/>
      <c r="C15" s="22">
        <v>91541</v>
      </c>
      <c r="D15" s="22">
        <v>84284</v>
      </c>
      <c r="E15" s="22">
        <v>57348</v>
      </c>
      <c r="F15" s="22"/>
      <c r="G15" s="26" t="s">
        <v>22</v>
      </c>
    </row>
    <row r="16" spans="1:7" s="10" customFormat="1" ht="12.75" x14ac:dyDescent="0.2">
      <c r="A16" s="39" t="s">
        <v>3</v>
      </c>
      <c r="B16" s="33"/>
      <c r="C16" s="33">
        <v>5212</v>
      </c>
      <c r="D16" s="33">
        <v>3409</v>
      </c>
      <c r="E16" s="33">
        <v>3299</v>
      </c>
      <c r="F16" s="33"/>
      <c r="G16" s="35" t="s">
        <v>22</v>
      </c>
    </row>
    <row r="17" spans="1:7" s="10" customFormat="1" ht="12.75" x14ac:dyDescent="0.2">
      <c r="A17" s="29" t="s">
        <v>15</v>
      </c>
      <c r="B17" s="21"/>
      <c r="C17" s="21">
        <v>2738</v>
      </c>
      <c r="D17" s="21">
        <v>9394</v>
      </c>
      <c r="E17" s="21">
        <v>17123</v>
      </c>
      <c r="F17" s="21"/>
      <c r="G17" s="26" t="s">
        <v>23</v>
      </c>
    </row>
    <row r="18" spans="1:7" s="10" customFormat="1" ht="12.75" x14ac:dyDescent="0.2">
      <c r="A18" s="39" t="s">
        <v>16</v>
      </c>
      <c r="B18" s="33"/>
      <c r="C18" s="33">
        <v>39065</v>
      </c>
      <c r="D18" s="33">
        <v>50755</v>
      </c>
      <c r="E18" s="33">
        <v>58915</v>
      </c>
      <c r="F18" s="33"/>
      <c r="G18" s="35" t="s">
        <v>25</v>
      </c>
    </row>
    <row r="19" spans="1:7" s="10" customFormat="1" ht="12.75" x14ac:dyDescent="0.2">
      <c r="A19" s="29" t="s">
        <v>17</v>
      </c>
      <c r="B19" s="22"/>
      <c r="C19" s="22">
        <v>18327</v>
      </c>
      <c r="D19" s="22">
        <v>44898</v>
      </c>
      <c r="E19" s="22">
        <v>52177</v>
      </c>
      <c r="F19" s="22"/>
      <c r="G19" s="26" t="s">
        <v>25</v>
      </c>
    </row>
    <row r="20" spans="1:7" s="10" customFormat="1" ht="12.75" x14ac:dyDescent="0.2">
      <c r="A20" s="39" t="s">
        <v>18</v>
      </c>
      <c r="B20" s="33"/>
      <c r="C20" s="33">
        <v>522217</v>
      </c>
      <c r="D20" s="33">
        <v>535354</v>
      </c>
      <c r="E20" s="33">
        <v>319344</v>
      </c>
      <c r="F20" s="33"/>
      <c r="G20" s="35" t="s">
        <v>19</v>
      </c>
    </row>
    <row r="21" spans="1:7" s="10" customFormat="1" ht="12.75" x14ac:dyDescent="0.2">
      <c r="A21" s="29" t="s">
        <v>20</v>
      </c>
      <c r="B21" s="22"/>
      <c r="C21" s="22">
        <v>178156</v>
      </c>
      <c r="D21" s="22">
        <v>178201</v>
      </c>
      <c r="E21" s="22">
        <v>110191</v>
      </c>
      <c r="F21" s="22"/>
      <c r="G21" s="26" t="s">
        <v>24</v>
      </c>
    </row>
    <row r="22" spans="1:7" x14ac:dyDescent="0.2">
      <c r="A22" s="39"/>
      <c r="B22" s="33"/>
      <c r="C22" s="33"/>
      <c r="D22" s="33"/>
      <c r="E22" s="33"/>
      <c r="F22" s="34"/>
      <c r="G22" s="35"/>
    </row>
    <row r="23" spans="1:7" ht="15.75" x14ac:dyDescent="0.25">
      <c r="A23" s="31" t="s">
        <v>0</v>
      </c>
      <c r="B23" s="23">
        <f>SUM(B15:B21)</f>
        <v>0</v>
      </c>
      <c r="C23" s="23">
        <f>SUM(C15:C21)</f>
        <v>857256</v>
      </c>
      <c r="D23" s="23">
        <f>SUM(D15:D21)</f>
        <v>906295</v>
      </c>
      <c r="E23" s="23">
        <f>SUM(E15:E21)</f>
        <v>618397</v>
      </c>
      <c r="F23" s="23">
        <f>SUM(F15:F21)</f>
        <v>0</v>
      </c>
      <c r="G23" s="26"/>
    </row>
    <row r="24" spans="1:7" x14ac:dyDescent="0.2">
      <c r="A24" s="38"/>
      <c r="B24" s="33"/>
      <c r="C24" s="33"/>
      <c r="D24" s="33"/>
      <c r="E24" s="33"/>
      <c r="F24" s="34"/>
      <c r="G24" s="41"/>
    </row>
    <row r="25" spans="1:7" ht="45" x14ac:dyDescent="0.25">
      <c r="A25" s="45" t="s">
        <v>9</v>
      </c>
      <c r="B25" s="24">
        <f>B23+B12</f>
        <v>0</v>
      </c>
      <c r="C25" s="24">
        <f>C23+C12</f>
        <v>1562160</v>
      </c>
      <c r="D25" s="24">
        <f>D23+D12</f>
        <v>1633484</v>
      </c>
      <c r="E25" s="24">
        <f>E23+E12</f>
        <v>1131800</v>
      </c>
      <c r="F25" s="24">
        <f>F23+F12</f>
        <v>0</v>
      </c>
      <c r="G25" s="27"/>
    </row>
    <row r="26" spans="1:7" s="10" customFormat="1" ht="12.75" x14ac:dyDescent="0.2">
      <c r="A26" s="39" t="s">
        <v>10</v>
      </c>
      <c r="B26" s="42" t="e">
        <f>B25/B10</f>
        <v>#DIV/0!</v>
      </c>
      <c r="C26" s="42">
        <f>C25/C10</f>
        <v>0.31835888740685336</v>
      </c>
      <c r="D26" s="42">
        <f>D25/D10</f>
        <v>0.33527638867565451</v>
      </c>
      <c r="E26" s="42">
        <f>E25/E10</f>
        <v>0.26994634703060211</v>
      </c>
      <c r="F26" s="42" t="e">
        <f>F25/F10</f>
        <v>#DIV/0!</v>
      </c>
      <c r="G26" s="40"/>
    </row>
    <row r="27" spans="1:7" x14ac:dyDescent="0.2">
      <c r="A27" s="9"/>
      <c r="B27" s="11"/>
      <c r="C27" s="11"/>
      <c r="D27" s="11"/>
      <c r="E27" s="11"/>
      <c r="F27" s="11" t="str">
        <f>IFERROR(F25/F10, "-")</f>
        <v>-</v>
      </c>
      <c r="G27" s="7"/>
    </row>
    <row r="28" spans="1:7" s="10" customFormat="1" ht="12.75" x14ac:dyDescent="0.2">
      <c r="A28" s="25"/>
      <c r="B28" s="12"/>
      <c r="C28" s="47" t="s">
        <v>26</v>
      </c>
      <c r="D28" s="13"/>
      <c r="E28" s="12"/>
      <c r="F28" s="13"/>
      <c r="G28" s="12"/>
    </row>
    <row r="29" spans="1:7" x14ac:dyDescent="0.2">
      <c r="A29" s="10"/>
      <c r="B29" s="12"/>
      <c r="C29" s="12"/>
      <c r="D29" s="15"/>
      <c r="E29" s="16"/>
      <c r="F29" s="17"/>
      <c r="G29" s="14"/>
    </row>
    <row r="30" spans="1:7" x14ac:dyDescent="0.2">
      <c r="A30" s="10"/>
      <c r="B30" s="10"/>
      <c r="C30" s="10"/>
      <c r="D30" s="15"/>
      <c r="E30" s="15"/>
      <c r="F30" s="17"/>
      <c r="G30" s="14"/>
    </row>
    <row r="31" spans="1:7" x14ac:dyDescent="0.2">
      <c r="F31" s="18"/>
      <c r="G31" s="18"/>
    </row>
  </sheetData>
  <printOptions horizontalCentered="1"/>
  <pageMargins left="0.5" right="0.8125" top="0.25" bottom="0.5" header="0.3" footer="0.3"/>
  <pageSetup scale="99" orientation="landscape" r:id="rId1"/>
  <headerFooter>
    <oddHeader>&amp;L&amp;G</oddHeader>
    <oddFooter>&amp;C&amp;"Arial,Bold Italic"&amp;K55274ECONFIDENTIAL&amp;R&amp;"Arial,Italic"&amp;8&amp;K4D5053Listing ID: MAN000
Prepared by: CKP 9/2017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Maureen</cp:lastModifiedBy>
  <cp:lastPrinted>2017-10-05T21:03:01Z</cp:lastPrinted>
  <dcterms:created xsi:type="dcterms:W3CDTF">2011-01-04T22:44:45Z</dcterms:created>
  <dcterms:modified xsi:type="dcterms:W3CDTF">2017-10-20T18:32:12Z</dcterms:modified>
</cp:coreProperties>
</file>